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8" customWidth="1" min="1" max="1"/>
    <col width="18" customWidth="1" min="2" max="2"/>
    <col width="11" customWidth="1" min="3" max="3"/>
    <col width="8" customWidth="1" min="4" max="4"/>
    <col width="12" customWidth="1" min="5" max="5"/>
    <col width="12" customWidth="1" min="6" max="6"/>
    <col width="12" customWidth="1" min="7" max="7"/>
    <col width="12" customWidth="1" min="8" max="8"/>
    <col width="12" customWidth="1" min="9" max="9"/>
    <col width="10" customWidth="1" min="10" max="10"/>
    <col width="10" customWidth="1" min="11" max="11"/>
    <col width="14" customWidth="1" min="12" max="12"/>
    <col width="14" customWidth="1" min="13" max="13"/>
    <col width="16" customWidth="1" min="14" max="14"/>
  </cols>
  <sheetData>
    <row r="1" ht="36" customHeight="1">
      <c r="A1" s="1" t="inlineStr">
        <is>
          <t>Cryptocurrency Portfolio Tracker</t>
        </is>
      </c>
    </row>
    <row r="2" ht="20" customHeight="1">
      <c r="A2" s="2" t="inlineStr">
        <is>
          <t>Multi-exchange crypto portfolio with real-time P/L, allocation analysis, staking rewards &amp; tax lot tracking</t>
        </is>
      </c>
    </row>
    <row r="3" ht="6" customHeight="1"/>
    <row r="4" ht="30" customHeight="1">
      <c r="A4" s="3" t="inlineStr">
        <is>
          <t>Ticker</t>
        </is>
      </c>
      <c r="B4" s="3" t="inlineStr">
        <is>
          <t>Company</t>
        </is>
      </c>
      <c r="C4" s="3" t="inlineStr">
        <is>
          <t>Buy Date</t>
        </is>
      </c>
      <c r="D4" s="3" t="inlineStr">
        <is>
          <t>Shares</t>
        </is>
      </c>
      <c r="E4" s="3" t="inlineStr">
        <is>
          <t>Buy Price($)</t>
        </is>
      </c>
      <c r="F4" s="3" t="inlineStr">
        <is>
          <t>Current($)</t>
        </is>
      </c>
      <c r="G4" s="3" t="inlineStr">
        <is>
          <t>Invested($)</t>
        </is>
      </c>
      <c r="H4" s="3" t="inlineStr">
        <is>
          <t>Value($)</t>
        </is>
      </c>
      <c r="I4" s="3" t="inlineStr">
        <is>
          <t>Gain/Loss($)</t>
        </is>
      </c>
      <c r="J4" s="3" t="inlineStr">
        <is>
          <t>Return(%)</t>
        </is>
      </c>
      <c r="K4" s="3" t="inlineStr">
        <is>
          <t>Alloc(%)</t>
        </is>
      </c>
      <c r="L4" s="3" t="inlineStr">
        <is>
          <t>Sector</t>
        </is>
      </c>
      <c r="M4" s="3" t="inlineStr">
        <is>
          <t>Strategy</t>
        </is>
      </c>
      <c r="N4" s="3" t="inlineStr">
        <is>
          <t>Notes</t>
        </is>
      </c>
    </row>
    <row r="5">
      <c r="A5" s="4" t="inlineStr">
        <is>
          <t>BTC</t>
        </is>
      </c>
      <c r="B5" s="4" t="inlineStr">
        <is>
          <t>Bitcoin</t>
        </is>
      </c>
      <c r="C5" s="4" t="inlineStr">
        <is>
          <t>2023-06-15</t>
        </is>
      </c>
      <c r="D5" s="4" t="n">
        <v>0.25</v>
      </c>
      <c r="E5" s="4" t="n">
        <v>28500</v>
      </c>
      <c r="F5" s="4" t="n">
        <v>68500</v>
      </c>
      <c r="G5" s="4">
        <f>D5*E5</f>
        <v/>
      </c>
      <c r="H5" s="4">
        <f>D5*F5</f>
        <v/>
      </c>
      <c r="I5" s="4">
        <f>H5-G5</f>
        <v/>
      </c>
      <c r="J5" s="4">
        <f>IF(G5&gt;0,(F5-E5)/E5*100,"")</f>
        <v/>
      </c>
      <c r="K5" s="4">
        <f>IF(SUM(H5:H17)=0,"",H5/SUM(H5:H17))</f>
        <v/>
      </c>
      <c r="L5" s="4" t="inlineStr">
        <is>
          <t>Layer 1</t>
        </is>
      </c>
      <c r="M5" s="4" t="inlineStr">
        <is>
          <t>HODL</t>
        </is>
      </c>
      <c r="N5" s="4" t="inlineStr">
        <is>
          <t>Cold wallet storage</t>
        </is>
      </c>
    </row>
    <row r="6">
      <c r="A6" s="5" t="inlineStr">
        <is>
          <t>ETH</t>
        </is>
      </c>
      <c r="B6" s="5" t="inlineStr">
        <is>
          <t>Ethereum</t>
        </is>
      </c>
      <c r="C6" s="5" t="inlineStr">
        <is>
          <t>2023-08-20</t>
        </is>
      </c>
      <c r="D6" s="5" t="n">
        <v>3.5</v>
      </c>
      <c r="E6" s="5" t="n">
        <v>1800</v>
      </c>
      <c r="F6" s="5" t="n">
        <v>4200</v>
      </c>
      <c r="G6" s="5">
        <f>D6*E6</f>
        <v/>
      </c>
      <c r="H6" s="5">
        <f>D6*F6</f>
        <v/>
      </c>
      <c r="I6" s="5">
        <f>H6-G6</f>
        <v/>
      </c>
      <c r="J6" s="5">
        <f>IF(G6&gt;0,(F6-E6)/E6*100,"")</f>
        <v/>
      </c>
      <c r="K6" s="5">
        <f>IF(SUM(H5:H18)=0,"",H6/SUM(H5:H18))</f>
        <v/>
      </c>
      <c r="L6" s="5" t="inlineStr">
        <is>
          <t>Layer 1</t>
        </is>
      </c>
      <c r="M6" s="5" t="inlineStr">
        <is>
          <t>Staking</t>
        </is>
      </c>
      <c r="N6" s="5" t="inlineStr">
        <is>
          <t>Staked on Lido</t>
        </is>
      </c>
    </row>
    <row r="7">
      <c r="A7" s="4" t="inlineStr">
        <is>
          <t>SOL</t>
        </is>
      </c>
      <c r="B7" s="4" t="inlineStr">
        <is>
          <t>Solana</t>
        </is>
      </c>
      <c r="C7" s="4" t="inlineStr">
        <is>
          <t>2024-01-10</t>
        </is>
      </c>
      <c r="D7" s="4" t="n">
        <v>50</v>
      </c>
      <c r="E7" s="4" t="n">
        <v>95</v>
      </c>
      <c r="F7" s="4" t="n">
        <v>175</v>
      </c>
      <c r="G7" s="4">
        <f>D7*E7</f>
        <v/>
      </c>
      <c r="H7" s="4">
        <f>D7*F7</f>
        <v/>
      </c>
      <c r="I7" s="4">
        <f>H7-G7</f>
        <v/>
      </c>
      <c r="J7" s="4">
        <f>IF(G7&gt;0,(F7-E7)/E7*100,"")</f>
        <v/>
      </c>
      <c r="K7" s="4">
        <f>IF(SUM(H5:H19)=0,"",H7/SUM(H5:H19))</f>
        <v/>
      </c>
      <c r="L7" s="4" t="inlineStr">
        <is>
          <t>Layer 1</t>
        </is>
      </c>
      <c r="M7" s="4" t="inlineStr">
        <is>
          <t>Growth</t>
        </is>
      </c>
      <c r="N7" s="4" t="inlineStr">
        <is>
          <t>Ecosystem play</t>
        </is>
      </c>
    </row>
    <row r="8">
      <c r="A8" s="5" t="inlineStr">
        <is>
          <t>LINK</t>
        </is>
      </c>
      <c r="B8" s="5" t="inlineStr">
        <is>
          <t>Chainlink</t>
        </is>
      </c>
      <c r="C8" s="5" t="inlineStr">
        <is>
          <t>2024-03-05</t>
        </is>
      </c>
      <c r="D8" s="5" t="n">
        <v>200</v>
      </c>
      <c r="E8" s="5" t="n">
        <v>14</v>
      </c>
      <c r="F8" s="5" t="n">
        <v>18.5</v>
      </c>
      <c r="G8" s="5">
        <f>D8*E8</f>
        <v/>
      </c>
      <c r="H8" s="5">
        <f>D8*F8</f>
        <v/>
      </c>
      <c r="I8" s="5">
        <f>H8-G8</f>
        <v/>
      </c>
      <c r="J8" s="5">
        <f>IF(G8&gt;0,(F8-E8)/E8*100,"")</f>
        <v/>
      </c>
      <c r="K8" s="5">
        <f>IF(SUM(H5:H20)=0,"",H8/SUM(H5:H20))</f>
        <v/>
      </c>
      <c r="L8" s="5" t="inlineStr">
        <is>
          <t>Oracle</t>
        </is>
      </c>
      <c r="M8" s="5" t="inlineStr">
        <is>
          <t>Growth</t>
        </is>
      </c>
      <c r="N8" s="5" t="inlineStr">
        <is>
          <t>DeFi infrastructure</t>
        </is>
      </c>
    </row>
    <row r="9">
      <c r="A9" s="4" t="inlineStr">
        <is>
          <t>AVAX</t>
        </is>
      </c>
      <c r="B9" s="4" t="inlineStr">
        <is>
          <t>Avalanche</t>
        </is>
      </c>
      <c r="C9" s="4" t="inlineStr">
        <is>
          <t>2024-05-15</t>
        </is>
      </c>
      <c r="D9" s="4" t="n">
        <v>40</v>
      </c>
      <c r="E9" s="4" t="n">
        <v>35</v>
      </c>
      <c r="F9" s="4" t="n">
        <v>42</v>
      </c>
      <c r="G9" s="4">
        <f>D9*E9</f>
        <v/>
      </c>
      <c r="H9" s="4">
        <f>D9*F9</f>
        <v/>
      </c>
      <c r="I9" s="4">
        <f>H9-G9</f>
        <v/>
      </c>
      <c r="J9" s="4">
        <f>IF(G9&gt;0,(F9-E9)/E9*100,"")</f>
        <v/>
      </c>
      <c r="K9" s="4">
        <f>IF(SUM(H5:H21)=0,"",H9/SUM(H5:H21))</f>
        <v/>
      </c>
      <c r="L9" s="4" t="inlineStr">
        <is>
          <t>Layer 1</t>
        </is>
      </c>
      <c r="M9" s="4" t="inlineStr">
        <is>
          <t>Growth</t>
        </is>
      </c>
      <c r="N9" s="4" t="inlineStr">
        <is>
          <t>Subnet narrative</t>
        </is>
      </c>
    </row>
    <row r="10">
      <c r="A10" s="5" t="inlineStr">
        <is>
          <t>MATIC</t>
        </is>
      </c>
      <c r="B10" s="5" t="inlineStr">
        <is>
          <t>Polygon</t>
        </is>
      </c>
      <c r="C10" s="5" t="inlineStr">
        <is>
          <t>2024-02-20</t>
        </is>
      </c>
      <c r="D10" s="5" t="n">
        <v>500</v>
      </c>
      <c r="E10" s="5" t="n">
        <v>0.85</v>
      </c>
      <c r="F10" s="5" t="n">
        <v>1.15</v>
      </c>
      <c r="G10" s="5">
        <f>D10*E10</f>
        <v/>
      </c>
      <c r="H10" s="5">
        <f>D10*F10</f>
        <v/>
      </c>
      <c r="I10" s="5">
        <f>H10-G10</f>
        <v/>
      </c>
      <c r="J10" s="5">
        <f>IF(G10&gt;0,(F10-E10)/E10*100,"")</f>
        <v/>
      </c>
      <c r="K10" s="5">
        <f>IF(SUM(H5:H22)=0,"",H10/SUM(H5:H22))</f>
        <v/>
      </c>
      <c r="L10" s="5" t="inlineStr">
        <is>
          <t>L2 Scaling</t>
        </is>
      </c>
      <c r="M10" s="5" t="inlineStr">
        <is>
          <t>Growth</t>
        </is>
      </c>
      <c r="N10" s="5" t="inlineStr">
        <is>
          <t>ZK rollup migration</t>
        </is>
      </c>
    </row>
    <row r="11">
      <c r="A11" s="4" t="inlineStr">
        <is>
          <t>USDC</t>
        </is>
      </c>
      <c r="B11" s="4" t="inlineStr">
        <is>
          <t>USD Coin</t>
        </is>
      </c>
      <c r="C11" s="4" t="inlineStr">
        <is>
          <t>2024-07-01</t>
        </is>
      </c>
      <c r="D11" s="4" t="n">
        <v>5000</v>
      </c>
      <c r="E11" s="4" t="n">
        <v>1</v>
      </c>
      <c r="F11" s="4" t="n">
        <v>1</v>
      </c>
      <c r="G11" s="4">
        <f>D11*E11</f>
        <v/>
      </c>
      <c r="H11" s="4">
        <f>D11*F11</f>
        <v/>
      </c>
      <c r="I11" s="4">
        <f>H11-G11</f>
        <v/>
      </c>
      <c r="J11" s="4">
        <f>IF(G11&gt;0,(F11-E11)/E11*100,"")</f>
        <v/>
      </c>
      <c r="K11" s="4">
        <f>IF(SUM(H5:H23)=0,"",H11/SUM(H5:H23))</f>
        <v/>
      </c>
      <c r="L11" s="4" t="inlineStr">
        <is>
          <t>Stablecoin</t>
        </is>
      </c>
      <c r="M11" s="4" t="inlineStr">
        <is>
          <t>Yield</t>
        </is>
      </c>
      <c r="N11" s="4" t="inlineStr">
        <is>
          <t>Lending @ 8% APY</t>
        </is>
      </c>
    </row>
    <row r="12">
      <c r="A12" s="5" t="inlineStr">
        <is>
          <t>DOT</t>
        </is>
      </c>
      <c r="B12" s="5" t="inlineStr">
        <is>
          <t>Polkadot</t>
        </is>
      </c>
      <c r="C12" s="5" t="inlineStr">
        <is>
          <t>2024-04-12</t>
        </is>
      </c>
      <c r="D12" s="5" t="n">
        <v>80</v>
      </c>
      <c r="E12" s="5" t="n">
        <v>7.2</v>
      </c>
      <c r="F12" s="5" t="n">
        <v>9.5</v>
      </c>
      <c r="G12" s="5">
        <f>D12*E12</f>
        <v/>
      </c>
      <c r="H12" s="5">
        <f>D12*F12</f>
        <v/>
      </c>
      <c r="I12" s="5">
        <f>H12-G12</f>
        <v/>
      </c>
      <c r="J12" s="5">
        <f>IF(G12&gt;0,(F12-E12)/E12*100,"")</f>
        <v/>
      </c>
      <c r="K12" s="5">
        <f>IF(SUM(H5:H24)=0,"",H12/SUM(H5:H24))</f>
        <v/>
      </c>
      <c r="L12" s="5" t="inlineStr">
        <is>
          <t>Interop</t>
        </is>
      </c>
      <c r="M12" s="5" t="inlineStr">
        <is>
          <t>HODL</t>
        </is>
      </c>
      <c r="N12" s="5" t="inlineStr">
        <is>
          <t>Parachain ecosystem</t>
        </is>
      </c>
    </row>
    <row r="13"/>
    <row r="14" ht="26" customHeight="1">
      <c r="A14" s="6" t="inlineStr">
        <is>
          <t>📊 PORTFOLIO SUMMARY</t>
        </is>
      </c>
    </row>
    <row r="15">
      <c r="A15" s="7" t="inlineStr">
        <is>
          <t>Total Invested</t>
        </is>
      </c>
      <c r="B15" s="4">
        <f>SUM(G5:G12)</f>
        <v/>
      </c>
      <c r="C15" s="4" t="inlineStr"/>
      <c r="D15" s="4" t="inlineStr"/>
      <c r="E15" s="4" t="inlineStr">
        <is>
          <t>Total Value</t>
        </is>
      </c>
      <c r="F15" s="4">
        <f>SUM(H5:H12)</f>
        <v/>
      </c>
      <c r="G15" s="4" t="inlineStr"/>
      <c r="H15" s="4" t="inlineStr"/>
      <c r="I15" s="4" t="inlineStr">
        <is>
          <t>Total G/L</t>
        </is>
      </c>
      <c r="J15" s="4">
        <f>SUM(I5:I12)</f>
        <v/>
      </c>
    </row>
    <row r="16">
      <c r="A16" s="7" t="inlineStr">
        <is>
          <t>Best Performer</t>
        </is>
      </c>
      <c r="B16" s="4" t="inlineStr"/>
      <c r="C16" s="4" t="inlineStr"/>
      <c r="D16" s="4" t="inlineStr"/>
      <c r="E16" s="4" t="inlineStr">
        <is>
          <t>Worst Performer</t>
        </is>
      </c>
      <c r="F16" s="4" t="inlineStr"/>
      <c r="G16" s="4" t="inlineStr"/>
      <c r="H16" s="4" t="inlineStr"/>
      <c r="I16" s="4" t="inlineStr">
        <is>
          <t>Avg Return %</t>
        </is>
      </c>
      <c r="J16" s="4">
        <f>AVERAGE(J5:J12)/100</f>
        <v/>
      </c>
    </row>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4:N14"/>
    <mergeCell ref="A2:N2"/>
    <mergeCell ref="A1:N1"/>
  </mergeCells>
  <conditionalFormatting sqref="I5:I55">
    <cfRule type="colorScale" priority="1">
      <colorScale>
        <cfvo type="min"/>
        <cfvo type="percentile" val="50"/>
        <cfvo type="max"/>
        <color rgb="001B7A3D"/>
        <color rgb="00F1C40F"/>
        <color rgb="00C0392B"/>
      </colorScale>
    </cfRule>
  </conditionalFormatting>
  <conditionalFormatting sqref="J5:J55">
    <cfRule type="colorScale" priority="2">
      <colorScale>
        <cfvo type="min"/>
        <cfvo type="percentile" val="50"/>
        <cfvo type="max"/>
        <color rgb="001B7A3D"/>
        <color rgb="00F1C40F"/>
        <color rgb="00C0392B"/>
      </colorScale>
    </cfRule>
  </conditionalFormatting>
  <dataValidations count="1">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"Technology,ETF,Financial,Healthcare,Energy,Real Estate,Consumer,Other"</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5"/>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Cryptocurrency Portfolio Tracker</t>
        </is>
      </c>
    </row>
    <row r="3" ht="24" customHeight="1">
      <c r="A3" s="9" t="inlineStr">
        <is>
          <t>Overview</t>
        </is>
      </c>
    </row>
    <row r="4" ht="48" customHeight="1">
      <c r="A4" s="10" t="inlineStr">
        <is>
          <t>Advanced cryptocurrency portfolio tracker for managing holdings across multiple exchanges and wallets. Track cost basis, current value, unrealized gain/loss, and portfolio allocation. Includes staking rewards tracking and stablecoin yield monitoring. Essential for serious crypto investors managing diversified digital asset portfolios.</t>
        </is>
      </c>
    </row>
    <row r="6" ht="26" customHeight="1">
      <c r="A6" s="11" t="inlineStr">
        <is>
          <t>Enter Holdings</t>
        </is>
      </c>
    </row>
    <row r="7" ht="22" customHeight="1">
      <c r="A7" s="10" t="inlineStr">
        <is>
          <t>• List each crypto asset with ticker, name, and purchase date</t>
        </is>
      </c>
    </row>
    <row r="8" ht="22" customHeight="1">
      <c r="A8" s="10" t="inlineStr">
        <is>
          <t>• Enter quantity owned and average buy price for accurate cost basis</t>
        </is>
      </c>
    </row>
    <row r="9" ht="22" customHeight="1">
      <c r="A9" s="10" t="inlineStr">
        <is>
          <t>• Update current prices regularly for real-time portfolio valuation</t>
        </is>
      </c>
    </row>
    <row r="11" ht="26" customHeight="1">
      <c r="A11" s="11" t="inlineStr">
        <is>
          <t>Portfolio Analysis</t>
        </is>
      </c>
    </row>
    <row r="12" ht="22" customHeight="1">
      <c r="A12" s="10" t="inlineStr">
        <is>
          <t>• Monitor Allocation% to ensure proper diversification</t>
        </is>
      </c>
    </row>
    <row r="13" ht="22" customHeight="1">
      <c r="A13" s="10" t="inlineStr">
        <is>
          <t>• Track staking rewards and yield income in the Notes column</t>
        </is>
      </c>
    </row>
    <row r="14" ht="22" customHeight="1">
      <c r="A14" s="10" t="inlineStr">
        <is>
          <t>• Use Strategy tags (HODL, Staking, Growth, Yield) to organize by purpose</t>
        </is>
      </c>
    </row>
    <row r="16" ht="26" customHeight="1">
      <c r="A16" s="11" t="inlineStr">
        <is>
          <t>Pro Tips</t>
        </is>
      </c>
    </row>
    <row r="17" ht="24" customHeight="1">
      <c r="A17" s="10" t="inlineStr">
        <is>
          <t>💡 Never share your actual holdings publicly — this template is for personal use only</t>
        </is>
      </c>
    </row>
    <row r="18" ht="24" customHeight="1">
      <c r="A18" s="10" t="inlineStr">
        <is>
          <t>💡 Track tokens across all wallets and exchanges in one unified view</t>
        </is>
      </c>
    </row>
    <row r="19" ht="24" customHeight="1">
      <c r="A19" s="10" t="inlineStr">
        <is>
          <t>💡 Consider tax implications before rebalancing — crypto is treated as property</t>
        </is>
      </c>
    </row>
    <row r="20" ht="24" customHeight="1">
      <c r="A20" s="10" t="inlineStr">
        <is>
          <t>💡 Keep hardware wallet holdings listed separately for security awareness</t>
        </is>
      </c>
    </row>
    <row r="22" ht="26" customHeight="1">
      <c r="A22" s="11" t="inlineStr">
        <is>
          <t>Key Formulas Used</t>
        </is>
      </c>
    </row>
    <row r="23" ht="19" customHeight="1">
      <c r="A23" s="12" t="inlineStr">
        <is>
          <t xml:space="preserve">  = Gain/Loss = (Current − Buy) × Quantity</t>
        </is>
      </c>
    </row>
    <row r="24" ht="19" customHeight="1">
      <c r="A24" s="12" t="inlineStr">
        <is>
          <t xml:space="preserve">  = Allocation% = Position / Portfolio Total</t>
        </is>
      </c>
    </row>
    <row r="25" ht="19" customHeight="1">
      <c r="A25" s="12" t="inlineStr">
        <is>
          <t xml:space="preserve">  = Yield APY tracking in notes for passive income positions</t>
        </is>
      </c>
    </row>
  </sheetData>
  <mergeCells count="20">
    <mergeCell ref="A24:B24"/>
    <mergeCell ref="A11:B11"/>
    <mergeCell ref="A1:B1"/>
    <mergeCell ref="A6:B6"/>
    <mergeCell ref="A16:B16"/>
    <mergeCell ref="A7:B7"/>
    <mergeCell ref="A25:B25"/>
    <mergeCell ref="A18:B18"/>
    <mergeCell ref="A3:B3"/>
    <mergeCell ref="A12:B12"/>
    <mergeCell ref="A14:B14"/>
    <mergeCell ref="A23:B23"/>
    <mergeCell ref="A17:B17"/>
    <mergeCell ref="A8:B8"/>
    <mergeCell ref="A22:B22"/>
    <mergeCell ref="A4:B4"/>
    <mergeCell ref="A20:B20"/>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Cryptocurrency Portfolio Tracker</t>
        </is>
      </c>
    </row>
    <row r="3" ht="22" customHeight="1">
      <c r="A3" s="13" t="inlineStr">
        <is>
          <t>Template Name:</t>
        </is>
      </c>
      <c r="B3" s="14" t="inlineStr">
        <is>
          <t>Cryptocurrency Portfolio Tracker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14 columns with structured data entry</t>
        </is>
      </c>
    </row>
    <row r="15" ht="21" customHeight="1">
      <c r="A15" s="10" t="inlineStr">
        <is>
          <t xml:space="preserve">  • 8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cryptocurrency portfolio tracker,investment,finance,excel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